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27555" windowHeight="12045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H22" i="1" l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21" i="1"/>
  <c r="I37" i="1" l="1"/>
  <c r="H14" i="1"/>
  <c r="I36" i="1" l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H16" i="1"/>
  <c r="I16" i="1" s="1"/>
  <c r="H15" i="1"/>
  <c r="I15" i="1" s="1"/>
  <c r="I14" i="1"/>
  <c r="H13" i="1"/>
  <c r="I13" i="1" s="1"/>
  <c r="H12" i="1"/>
  <c r="I12" i="1" s="1"/>
  <c r="H11" i="1"/>
  <c r="I11" i="1" s="1"/>
</calcChain>
</file>

<file path=xl/sharedStrings.xml><?xml version="1.0" encoding="utf-8"?>
<sst xmlns="http://schemas.openxmlformats.org/spreadsheetml/2006/main" count="228" uniqueCount="112">
  <si>
    <t>lp.</t>
  </si>
  <si>
    <t>kod CPV</t>
  </si>
  <si>
    <t>nazwa nadana przez zamawiającego</t>
  </si>
  <si>
    <t>krótki opis przedmiotu zamówienia</t>
  </si>
  <si>
    <t>Rodzaj zamówienia</t>
  </si>
  <si>
    <t>brutto</t>
  </si>
  <si>
    <t>VAT [%]</t>
  </si>
  <si>
    <t>netto</t>
  </si>
  <si>
    <t>euro</t>
  </si>
  <si>
    <t>grupa rodzajowa</t>
  </si>
  <si>
    <t>przewidywany termin wszczęcia postepowania [kwartalnie]</t>
  </si>
  <si>
    <t>72240000-9</t>
  </si>
  <si>
    <t>Rozwój oprogramowania firmy COIG S.A.</t>
  </si>
  <si>
    <t>Usługi dostarczania dokumentacji do oprogramowania autorstwa COIG wykorzystywanego u zamawiającego</t>
  </si>
  <si>
    <t>D</t>
  </si>
  <si>
    <t>II</t>
  </si>
  <si>
    <t>30233141-1</t>
  </si>
  <si>
    <t>Modernizacja infrastruktury macierzowej i SAN</t>
  </si>
  <si>
    <t>Dostawa sprzętu serwerowego wraz z usługami wdrożeniowymi i wsparciem producenta</t>
  </si>
  <si>
    <t>D 04</t>
  </si>
  <si>
    <t>48820000-2</t>
  </si>
  <si>
    <t>Modernizacja infrastruktury serwerowej</t>
  </si>
  <si>
    <t>Rozbudowa infrastruktury macierzowej na potrzeby CSBiO</t>
  </si>
  <si>
    <t>I</t>
  </si>
  <si>
    <t>48780000-9</t>
  </si>
  <si>
    <t>Oprogramowanie do obsługi incydentów-dostawa rocznej subskrypcji wraz ze wsparciem technicznym</t>
  </si>
  <si>
    <t>D 21</t>
  </si>
  <si>
    <t>45231600-1</t>
  </si>
  <si>
    <t>Rozbudowa infrastruktury pasywnej MAN Wrocław</t>
  </si>
  <si>
    <t>EST kanalizacja</t>
  </si>
  <si>
    <t>D 25</t>
  </si>
  <si>
    <t>45314300-4</t>
  </si>
  <si>
    <t>Dostawa i instalacja systemu okablowania dla CPD Świdnicka</t>
  </si>
  <si>
    <t>CPD</t>
  </si>
  <si>
    <t>1.</t>
  </si>
  <si>
    <t>2.</t>
  </si>
  <si>
    <t>3.</t>
  </si>
  <si>
    <t>4.</t>
  </si>
  <si>
    <t>5.</t>
  </si>
  <si>
    <t>6.</t>
  </si>
  <si>
    <t>7.</t>
  </si>
  <si>
    <t>8.</t>
  </si>
  <si>
    <t>D/U</t>
  </si>
  <si>
    <t>D 01g/U 01g</t>
  </si>
  <si>
    <t>72263000-6</t>
  </si>
  <si>
    <t>Modyfikacja i integracja systemów dziedzinowych z SIP</t>
  </si>
  <si>
    <t>rozbudowa Systemu Informacji Przestrzennej</t>
  </si>
  <si>
    <t>U</t>
  </si>
  <si>
    <t>U 01o</t>
  </si>
  <si>
    <t>72267000-4</t>
  </si>
  <si>
    <t>Przedłużenie wsparcia producenta na oprogramowanie Commvault</t>
  </si>
  <si>
    <t>Przedłużenie wsparcia producenta do posiadanych licencji</t>
  </si>
  <si>
    <t>U 02</t>
  </si>
  <si>
    <t>III</t>
  </si>
  <si>
    <t>Przedłużenie wsparcia producenta na oprogramowanie IBM</t>
  </si>
  <si>
    <t xml:space="preserve">Przedłużenie wsparcia producenta na oprogramowanie McAfee </t>
  </si>
  <si>
    <t>Przedłużenie wsparcia producenta na oprogramowanie Oracle</t>
  </si>
  <si>
    <t>Przedłużenie wsparcia producenta na oprogramowanie VMware</t>
  </si>
  <si>
    <t>50312000-5</t>
  </si>
  <si>
    <t>U 21</t>
  </si>
  <si>
    <t>Obsługa serwisowa sprzętu komputerowego w 2020</t>
  </si>
  <si>
    <t>Obsługa serwisowa sprzętu komputerowego w 2020:Części 2020</t>
  </si>
  <si>
    <t>Obsługa serwisowa sprzętu komputerowego w 2020:Ryczałt 2020</t>
  </si>
  <si>
    <t>70220000-9</t>
  </si>
  <si>
    <t>Dzierżawa włókien optycznych na potrzeby EDU-MAN etap IV</t>
  </si>
  <si>
    <t>EST dzierżawa światłowód</t>
  </si>
  <si>
    <t>U 31</t>
  </si>
  <si>
    <t>Dzierżawa włókien światłowodowych na potrzeby placówek edukacyjnych - etap III [2017-2020]</t>
  </si>
  <si>
    <t>Dzierżawa włókien światłowodowych na potrzeby placówek edukacyjnych etap I-II</t>
  </si>
  <si>
    <t>72591000-4</t>
  </si>
  <si>
    <t>U 34</t>
  </si>
  <si>
    <t>Przedłużenie wsparcia na urządzenia sieci MAN Wrocław Data Center [2020-21]</t>
  </si>
  <si>
    <t>Przedłużenie wsparcia na urządzenia VoIP [2020-21]</t>
  </si>
  <si>
    <t>U 35</t>
  </si>
  <si>
    <t>72400000-4</t>
  </si>
  <si>
    <t>Zakup podstawowych i rezerwowych łączy internetowych (łącze podstawowe z ochroną DDoS 2020-2022)</t>
  </si>
  <si>
    <t>kontynuacja poz. 42</t>
  </si>
  <si>
    <t>Zakup podstawowych i rezerwowych łączy internetowych (łącze rezerwowe) [2020-2022]</t>
  </si>
  <si>
    <t>kontynuacja poz. 43</t>
  </si>
  <si>
    <t>72000000-5</t>
  </si>
  <si>
    <t>Usługi serwisowe i rozwoju oprogramowania</t>
  </si>
  <si>
    <t>U 63</t>
  </si>
  <si>
    <t>ZZK - Wsparcie systemu GRANIT</t>
  </si>
  <si>
    <t>I/II</t>
  </si>
  <si>
    <t>9.</t>
  </si>
  <si>
    <t>10.</t>
  </si>
  <si>
    <t>11.</t>
  </si>
  <si>
    <t>12.</t>
  </si>
  <si>
    <t>13.</t>
  </si>
  <si>
    <t>14.</t>
  </si>
  <si>
    <t>15.</t>
  </si>
  <si>
    <t>16.</t>
  </si>
  <si>
    <t>proponowany tryb</t>
  </si>
  <si>
    <t>wartość orientacyjna</t>
  </si>
  <si>
    <t>WR</t>
  </si>
  <si>
    <t>PN</t>
  </si>
  <si>
    <t>art. 4.10</t>
  </si>
  <si>
    <t>PNU</t>
  </si>
  <si>
    <t>usługi</t>
  </si>
  <si>
    <t>dostawy</t>
  </si>
  <si>
    <t>Plan sporządziła:</t>
  </si>
  <si>
    <t>17.</t>
  </si>
  <si>
    <t>72810000-1</t>
  </si>
  <si>
    <t>Audyt bezpieczeństwa systemu WWW, wystawiony dla mieszkańca</t>
  </si>
  <si>
    <t>U 86</t>
  </si>
  <si>
    <t>Plan postępowań przewidywanych do udzielenia i zrealizowania w roku 2020</t>
  </si>
  <si>
    <t>ZATWIERDZAM</t>
  </si>
  <si>
    <t>Dyrektor Centrum Usług Informatycznych</t>
  </si>
  <si>
    <t>Tymoteusz Przybylski</t>
  </si>
  <si>
    <t>Wrocław, 10.01.2020 r.</t>
  </si>
  <si>
    <t>koordynator Zespołu Zamówień</t>
  </si>
  <si>
    <t>Marta Kozyra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</si>
</sst>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_ ;\-#,##0.00\ "/>
    <numFmt numFmtId="165" formatCode="#,##0.00\ _z_ł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 CE"/>
      <charset val="238"/>
    </font>
    <font>
      <sz val="9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66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 vertical="center" wrapText="1"/>
    </xf>
    <xf numFmtId="2" fontId="0" fillId="2" borderId="4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wrapText="1"/>
    </xf>
    <xf numFmtId="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5" xfId="0" applyFill="1" applyBorder="1" applyAlignment="1">
      <alignment wrapText="1"/>
    </xf>
    <xf numFmtId="0" fontId="0" fillId="0" borderId="5" xfId="0" applyFill="1" applyBorder="1" applyAlignment="1">
      <alignment horizontal="center"/>
    </xf>
    <xf numFmtId="165" fontId="0" fillId="2" borderId="9" xfId="0" applyNumberFormat="1" applyFill="1" applyBorder="1" applyAlignment="1">
      <alignment horizontal="center" wrapText="1"/>
    </xf>
    <xf numFmtId="9" fontId="0" fillId="2" borderId="2" xfId="0" applyNumberForma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165" fontId="0" fillId="2" borderId="10" xfId="0" applyNumberForma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0" fillId="0" borderId="8" xfId="0" applyFill="1" applyBorder="1" applyAlignment="1">
      <alignment wrapText="1"/>
    </xf>
    <xf numFmtId="165" fontId="0" fillId="0" borderId="8" xfId="0" applyNumberFormat="1" applyFill="1" applyBorder="1" applyAlignment="1">
      <alignment horizontal="center" wrapText="1"/>
    </xf>
    <xf numFmtId="9" fontId="0" fillId="0" borderId="8" xfId="0" applyNumberFormat="1" applyFill="1" applyBorder="1" applyAlignment="1">
      <alignment horizontal="center" wrapText="1"/>
    </xf>
    <xf numFmtId="165" fontId="0" fillId="0" borderId="7" xfId="0" applyNumberFormat="1" applyFill="1" applyBorder="1" applyAlignment="1">
      <alignment horizontal="center" wrapText="1"/>
    </xf>
    <xf numFmtId="165" fontId="0" fillId="0" borderId="7" xfId="0" applyNumberFormat="1" applyFill="1" applyBorder="1" applyAlignment="1">
      <alignment horizontal="center"/>
    </xf>
    <xf numFmtId="4" fontId="2" fillId="0" borderId="7" xfId="0" applyNumberFormat="1" applyFont="1" applyFill="1" applyBorder="1"/>
    <xf numFmtId="0" fontId="0" fillId="0" borderId="7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vertical="center" wrapText="1"/>
    </xf>
    <xf numFmtId="165" fontId="0" fillId="0" borderId="5" xfId="1" applyNumberFormat="1" applyFont="1" applyFill="1" applyBorder="1" applyAlignment="1">
      <alignment horizontal="center" wrapText="1"/>
    </xf>
    <xf numFmtId="165" fontId="0" fillId="0" borderId="7" xfId="1" applyNumberFormat="1" applyFont="1" applyFill="1" applyBorder="1" applyAlignment="1">
      <alignment horizontal="center" wrapText="1"/>
    </xf>
    <xf numFmtId="44" fontId="0" fillId="0" borderId="7" xfId="1" applyNumberFormat="1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9" fontId="0" fillId="0" borderId="5" xfId="0" applyNumberFormat="1" applyFill="1" applyBorder="1" applyAlignment="1">
      <alignment horizontal="center" wrapText="1"/>
    </xf>
    <xf numFmtId="165" fontId="0" fillId="0" borderId="5" xfId="0" applyNumberFormat="1" applyFill="1" applyBorder="1" applyAlignment="1">
      <alignment horizontal="center"/>
    </xf>
    <xf numFmtId="44" fontId="0" fillId="0" borderId="5" xfId="1" applyNumberFormat="1" applyFont="1" applyFill="1" applyBorder="1" applyAlignment="1">
      <alignment vertical="center"/>
    </xf>
    <xf numFmtId="165" fontId="0" fillId="0" borderId="5" xfId="0" applyNumberFormat="1" applyFill="1" applyBorder="1" applyAlignment="1">
      <alignment horizontal="center" wrapText="1"/>
    </xf>
    <xf numFmtId="165" fontId="0" fillId="0" borderId="6" xfId="0" applyNumberFormat="1" applyFill="1" applyBorder="1" applyAlignment="1">
      <alignment horizontal="center" wrapText="1"/>
    </xf>
    <xf numFmtId="0" fontId="0" fillId="0" borderId="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left"/>
    </xf>
    <xf numFmtId="165" fontId="0" fillId="0" borderId="7" xfId="0" applyNumberFormat="1" applyFill="1" applyBorder="1" applyAlignment="1">
      <alignment horizontal="right"/>
    </xf>
    <xf numFmtId="164" fontId="0" fillId="0" borderId="7" xfId="0" applyNumberFormat="1" applyFill="1" applyBorder="1"/>
    <xf numFmtId="0" fontId="0" fillId="0" borderId="8" xfId="0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vertical="center" wrapText="1"/>
    </xf>
    <xf numFmtId="49" fontId="2" fillId="0" borderId="5" xfId="2" applyNumberFormat="1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vertical="center" wrapText="1"/>
    </xf>
    <xf numFmtId="165" fontId="2" fillId="0" borderId="5" xfId="3" applyNumberFormat="1" applyFont="1" applyFill="1" applyBorder="1" applyAlignment="1"/>
    <xf numFmtId="0" fontId="0" fillId="0" borderId="5" xfId="0" applyFill="1" applyBorder="1"/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wrapText="1"/>
    </xf>
    <xf numFmtId="165" fontId="0" fillId="0" borderId="5" xfId="0" applyNumberForma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5" fontId="0" fillId="2" borderId="12" xfId="0" applyNumberFormat="1" applyFill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10" xfId="0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Fill="1" applyBorder="1" applyAlignment="1">
      <alignment horizontal="left" wrapText="1"/>
    </xf>
  </cellXfs>
  <cellStyles count="4">
    <cellStyle name="Dziesiętny 3" xfId="3"/>
    <cellStyle name="Normalny" xfId="0" builtinId="0"/>
    <cellStyle name="Normalny 2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showGridLines="0" tabSelected="1" view="pageBreakPreview" zoomScale="80" zoomScaleNormal="100" zoomScaleSheetLayoutView="80" workbookViewId="0">
      <selection activeCell="I27" sqref="I27"/>
    </sheetView>
  </sheetViews>
  <sheetFormatPr defaultRowHeight="15" x14ac:dyDescent="0.25"/>
  <cols>
    <col min="1" max="1" width="6.7109375" customWidth="1"/>
    <col min="2" max="2" width="13.85546875" customWidth="1"/>
    <col min="3" max="3" width="52.140625" style="8" customWidth="1"/>
    <col min="4" max="4" width="48.85546875" style="8" customWidth="1"/>
    <col min="5" max="5" width="15.28515625" customWidth="1"/>
    <col min="6" max="6" width="14.7109375" style="7" customWidth="1"/>
    <col min="7" max="7" width="12.85546875" style="6" customWidth="1"/>
    <col min="8" max="8" width="15.5703125" style="7" customWidth="1"/>
    <col min="9" max="9" width="14.85546875" style="7" customWidth="1"/>
    <col min="10" max="10" width="13" customWidth="1"/>
    <col min="11" max="11" width="15.140625" style="56" customWidth="1"/>
    <col min="12" max="12" width="15.7109375" style="16" customWidth="1"/>
  </cols>
  <sheetData>
    <row r="1" spans="1:12" x14ac:dyDescent="0.25">
      <c r="A1" s="59" t="s">
        <v>106</v>
      </c>
      <c r="B1" s="59"/>
      <c r="C1" s="59"/>
      <c r="J1" s="59" t="s">
        <v>109</v>
      </c>
      <c r="K1" s="59"/>
      <c r="L1" s="59"/>
    </row>
    <row r="2" spans="1:12" x14ac:dyDescent="0.25">
      <c r="A2" s="59" t="s">
        <v>107</v>
      </c>
      <c r="B2" s="59"/>
      <c r="C2" s="59"/>
    </row>
    <row r="4" spans="1:12" x14ac:dyDescent="0.25">
      <c r="A4" s="59" t="s">
        <v>108</v>
      </c>
      <c r="B4" s="59"/>
      <c r="C4" s="59"/>
    </row>
    <row r="6" spans="1:12" ht="34.5" customHeight="1" x14ac:dyDescent="0.5">
      <c r="A6" s="63" t="s">
        <v>105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</row>
    <row r="7" spans="1:12" ht="34.5" customHeight="1" thickBot="1" x14ac:dyDescent="0.4">
      <c r="A7" s="64" t="s">
        <v>99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</row>
    <row r="8" spans="1:12" ht="19.5" customHeight="1" thickBot="1" x14ac:dyDescent="0.3">
      <c r="F8" s="60" t="s">
        <v>93</v>
      </c>
      <c r="G8" s="61"/>
      <c r="H8" s="61"/>
      <c r="I8" s="62"/>
    </row>
    <row r="9" spans="1:12" ht="72" customHeight="1" thickBot="1" x14ac:dyDescent="0.3">
      <c r="A9" s="3" t="s">
        <v>0</v>
      </c>
      <c r="B9" s="1" t="s">
        <v>1</v>
      </c>
      <c r="C9" s="1" t="s">
        <v>2</v>
      </c>
      <c r="D9" s="1" t="s">
        <v>3</v>
      </c>
      <c r="E9" s="2" t="s">
        <v>4</v>
      </c>
      <c r="F9" s="11" t="s">
        <v>5</v>
      </c>
      <c r="G9" s="12" t="s">
        <v>6</v>
      </c>
      <c r="H9" s="13" t="s">
        <v>7</v>
      </c>
      <c r="I9" s="14" t="s">
        <v>8</v>
      </c>
      <c r="J9" s="3" t="s">
        <v>9</v>
      </c>
      <c r="K9" s="4" t="s">
        <v>10</v>
      </c>
      <c r="L9" s="17" t="s">
        <v>92</v>
      </c>
    </row>
    <row r="10" spans="1:12" ht="45" x14ac:dyDescent="0.25">
      <c r="A10" s="18" t="s">
        <v>34</v>
      </c>
      <c r="B10" s="18" t="s">
        <v>11</v>
      </c>
      <c r="C10" s="19" t="s">
        <v>12</v>
      </c>
      <c r="D10" s="19" t="s">
        <v>13</v>
      </c>
      <c r="E10" s="18" t="s">
        <v>42</v>
      </c>
      <c r="F10" s="20">
        <v>210000</v>
      </c>
      <c r="G10" s="21">
        <v>0.23</v>
      </c>
      <c r="H10" s="22">
        <v>170731.7</v>
      </c>
      <c r="I10" s="23">
        <v>39990.959999999999</v>
      </c>
      <c r="J10" s="24" t="s">
        <v>43</v>
      </c>
      <c r="K10" s="25" t="s">
        <v>23</v>
      </c>
      <c r="L10" s="5" t="s">
        <v>94</v>
      </c>
    </row>
    <row r="11" spans="1:12" ht="30" x14ac:dyDescent="0.25">
      <c r="A11" s="5" t="s">
        <v>36</v>
      </c>
      <c r="B11" s="26" t="s">
        <v>16</v>
      </c>
      <c r="C11" s="27" t="s">
        <v>17</v>
      </c>
      <c r="D11" s="27" t="s">
        <v>18</v>
      </c>
      <c r="E11" s="5" t="s">
        <v>14</v>
      </c>
      <c r="F11" s="28">
        <v>400000</v>
      </c>
      <c r="G11" s="21">
        <v>0.23</v>
      </c>
      <c r="H11" s="29">
        <f t="shared" ref="H11:H14" si="0">F11/1.23</f>
        <v>325203.25203252031</v>
      </c>
      <c r="I11" s="23">
        <f t="shared" ref="I11:I16" si="1">H11/4.2693</f>
        <v>76172.499480598766</v>
      </c>
      <c r="J11" s="30" t="s">
        <v>19</v>
      </c>
      <c r="K11" s="31" t="s">
        <v>15</v>
      </c>
      <c r="L11" s="5" t="s">
        <v>95</v>
      </c>
    </row>
    <row r="12" spans="1:12" ht="30" x14ac:dyDescent="0.25">
      <c r="A12" s="5" t="s">
        <v>37</v>
      </c>
      <c r="B12" s="26" t="s">
        <v>20</v>
      </c>
      <c r="C12" s="27" t="s">
        <v>21</v>
      </c>
      <c r="D12" s="27" t="s">
        <v>18</v>
      </c>
      <c r="E12" s="5" t="s">
        <v>14</v>
      </c>
      <c r="F12" s="28">
        <v>400000</v>
      </c>
      <c r="G12" s="21">
        <v>0.23</v>
      </c>
      <c r="H12" s="29">
        <f t="shared" si="0"/>
        <v>325203.25203252031</v>
      </c>
      <c r="I12" s="23">
        <f t="shared" si="1"/>
        <v>76172.499480598766</v>
      </c>
      <c r="J12" s="30" t="s">
        <v>19</v>
      </c>
      <c r="K12" s="31" t="s">
        <v>15</v>
      </c>
      <c r="L12" s="5" t="s">
        <v>95</v>
      </c>
    </row>
    <row r="13" spans="1:12" ht="30" x14ac:dyDescent="0.25">
      <c r="A13" s="5" t="s">
        <v>38</v>
      </c>
      <c r="B13" s="26" t="s">
        <v>16</v>
      </c>
      <c r="C13" s="27" t="s">
        <v>22</v>
      </c>
      <c r="D13" s="27" t="s">
        <v>18</v>
      </c>
      <c r="E13" s="5" t="s">
        <v>14</v>
      </c>
      <c r="F13" s="28">
        <v>303736</v>
      </c>
      <c r="G13" s="32">
        <v>0.23</v>
      </c>
      <c r="H13" s="28">
        <f t="shared" si="0"/>
        <v>246939.83739837399</v>
      </c>
      <c r="I13" s="33">
        <f t="shared" si="1"/>
        <v>57840.825755597863</v>
      </c>
      <c r="J13" s="34" t="s">
        <v>19</v>
      </c>
      <c r="K13" s="31" t="s">
        <v>23</v>
      </c>
      <c r="L13" s="5" t="s">
        <v>95</v>
      </c>
    </row>
    <row r="14" spans="1:12" ht="30" x14ac:dyDescent="0.25">
      <c r="A14" s="5" t="s">
        <v>39</v>
      </c>
      <c r="B14" s="5" t="s">
        <v>24</v>
      </c>
      <c r="C14" s="9" t="s">
        <v>25</v>
      </c>
      <c r="D14" s="9" t="s">
        <v>25</v>
      </c>
      <c r="E14" s="5" t="s">
        <v>14</v>
      </c>
      <c r="F14" s="35">
        <v>430000</v>
      </c>
      <c r="G14" s="32">
        <v>0.23</v>
      </c>
      <c r="H14" s="28">
        <f t="shared" si="0"/>
        <v>349593.49593495933</v>
      </c>
      <c r="I14" s="23">
        <f t="shared" si="1"/>
        <v>81885.436941643668</v>
      </c>
      <c r="J14" s="34" t="s">
        <v>26</v>
      </c>
      <c r="K14" s="37" t="s">
        <v>53</v>
      </c>
      <c r="L14" s="5" t="s">
        <v>95</v>
      </c>
    </row>
    <row r="15" spans="1:12" x14ac:dyDescent="0.25">
      <c r="A15" s="5" t="s">
        <v>40</v>
      </c>
      <c r="B15" s="5" t="s">
        <v>27</v>
      </c>
      <c r="C15" s="9" t="s">
        <v>28</v>
      </c>
      <c r="D15" s="9" t="s">
        <v>29</v>
      </c>
      <c r="E15" s="5" t="s">
        <v>14</v>
      </c>
      <c r="F15" s="35">
        <v>170000</v>
      </c>
      <c r="G15" s="32">
        <v>0.23</v>
      </c>
      <c r="H15" s="36">
        <f t="shared" ref="H15:H16" si="2">F15/1.23</f>
        <v>138211.38211382114</v>
      </c>
      <c r="I15" s="23">
        <f t="shared" si="1"/>
        <v>32373.312279254475</v>
      </c>
      <c r="J15" s="38" t="s">
        <v>30</v>
      </c>
      <c r="K15" s="37" t="s">
        <v>53</v>
      </c>
      <c r="L15" s="5" t="s">
        <v>96</v>
      </c>
    </row>
    <row r="16" spans="1:12" ht="30" x14ac:dyDescent="0.25">
      <c r="A16" s="5" t="s">
        <v>41</v>
      </c>
      <c r="B16" s="5" t="s">
        <v>31</v>
      </c>
      <c r="C16" s="9" t="s">
        <v>32</v>
      </c>
      <c r="D16" s="9" t="s">
        <v>33</v>
      </c>
      <c r="E16" s="5" t="s">
        <v>14</v>
      </c>
      <c r="F16" s="35">
        <v>100000</v>
      </c>
      <c r="G16" s="32">
        <v>0.23</v>
      </c>
      <c r="H16" s="36">
        <f t="shared" si="2"/>
        <v>81300.813008130077</v>
      </c>
      <c r="I16" s="23">
        <f t="shared" si="1"/>
        <v>19043.124870149692</v>
      </c>
      <c r="J16" s="38" t="s">
        <v>30</v>
      </c>
      <c r="K16" s="37" t="s">
        <v>53</v>
      </c>
      <c r="L16" s="5" t="s">
        <v>96</v>
      </c>
    </row>
    <row r="18" spans="1:12" ht="24" thickBot="1" x14ac:dyDescent="0.4">
      <c r="A18" s="65" t="s">
        <v>98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</row>
    <row r="19" spans="1:12" ht="15.75" thickBot="1" x14ac:dyDescent="0.3">
      <c r="F19" s="60" t="s">
        <v>93</v>
      </c>
      <c r="G19" s="61"/>
      <c r="H19" s="61"/>
      <c r="I19" s="62"/>
    </row>
    <row r="20" spans="1:12" ht="72.75" customHeight="1" thickBot="1" x14ac:dyDescent="0.3">
      <c r="A20" s="3" t="s">
        <v>0</v>
      </c>
      <c r="B20" s="1" t="s">
        <v>1</v>
      </c>
      <c r="C20" s="1" t="s">
        <v>2</v>
      </c>
      <c r="D20" s="1" t="s">
        <v>3</v>
      </c>
      <c r="E20" s="2" t="s">
        <v>4</v>
      </c>
      <c r="F20" s="11" t="s">
        <v>5</v>
      </c>
      <c r="G20" s="15" t="s">
        <v>6</v>
      </c>
      <c r="H20" s="13" t="s">
        <v>7</v>
      </c>
      <c r="I20" s="14" t="s">
        <v>8</v>
      </c>
      <c r="J20" s="3" t="s">
        <v>9</v>
      </c>
      <c r="K20" s="4" t="s">
        <v>10</v>
      </c>
      <c r="L20" s="17" t="s">
        <v>92</v>
      </c>
    </row>
    <row r="21" spans="1:12" x14ac:dyDescent="0.25">
      <c r="A21" s="18" t="s">
        <v>34</v>
      </c>
      <c r="B21" s="18" t="s">
        <v>44</v>
      </c>
      <c r="C21" s="19" t="s">
        <v>45</v>
      </c>
      <c r="D21" s="19" t="s">
        <v>46</v>
      </c>
      <c r="E21" s="18" t="s">
        <v>47</v>
      </c>
      <c r="F21" s="20">
        <v>377900</v>
      </c>
      <c r="G21" s="21">
        <v>0.23</v>
      </c>
      <c r="H21" s="22">
        <f>F21/1.23</f>
        <v>307235.77235772356</v>
      </c>
      <c r="I21" s="39">
        <f t="shared" ref="I21:I37" si="3">H21/4.2693</f>
        <v>71963.968884295682</v>
      </c>
      <c r="J21" s="40" t="s">
        <v>48</v>
      </c>
      <c r="K21" s="41" t="s">
        <v>23</v>
      </c>
      <c r="L21" s="5" t="s">
        <v>95</v>
      </c>
    </row>
    <row r="22" spans="1:12" ht="30" x14ac:dyDescent="0.25">
      <c r="A22" s="5" t="s">
        <v>35</v>
      </c>
      <c r="B22" s="26" t="s">
        <v>49</v>
      </c>
      <c r="C22" s="27" t="s">
        <v>50</v>
      </c>
      <c r="D22" s="27" t="s">
        <v>51</v>
      </c>
      <c r="E22" s="5" t="s">
        <v>47</v>
      </c>
      <c r="F22" s="28">
        <v>39000</v>
      </c>
      <c r="G22" s="21">
        <v>0.23</v>
      </c>
      <c r="H22" s="22">
        <f t="shared" ref="H22:H37" si="4">F22/1.23</f>
        <v>31707.317073170732</v>
      </c>
      <c r="I22" s="39">
        <f t="shared" si="3"/>
        <v>7426.8186993583795</v>
      </c>
      <c r="J22" s="30" t="s">
        <v>52</v>
      </c>
      <c r="K22" s="42" t="s">
        <v>53</v>
      </c>
      <c r="L22" s="5" t="s">
        <v>95</v>
      </c>
    </row>
    <row r="23" spans="1:12" ht="30" x14ac:dyDescent="0.25">
      <c r="A23" s="5" t="s">
        <v>36</v>
      </c>
      <c r="B23" s="26" t="s">
        <v>49</v>
      </c>
      <c r="C23" s="27" t="s">
        <v>54</v>
      </c>
      <c r="D23" s="27" t="s">
        <v>51</v>
      </c>
      <c r="E23" s="5" t="s">
        <v>47</v>
      </c>
      <c r="F23" s="43">
        <v>220000</v>
      </c>
      <c r="G23" s="21">
        <v>0.23</v>
      </c>
      <c r="H23" s="22">
        <f t="shared" si="4"/>
        <v>178861.7886178862</v>
      </c>
      <c r="I23" s="39">
        <f t="shared" si="3"/>
        <v>41894.874714329322</v>
      </c>
      <c r="J23" s="30" t="s">
        <v>52</v>
      </c>
      <c r="K23" s="42" t="s">
        <v>53</v>
      </c>
      <c r="L23" s="5" t="s">
        <v>95</v>
      </c>
    </row>
    <row r="24" spans="1:12" ht="30" x14ac:dyDescent="0.25">
      <c r="A24" s="5" t="s">
        <v>37</v>
      </c>
      <c r="B24" s="26" t="s">
        <v>49</v>
      </c>
      <c r="C24" s="27" t="s">
        <v>55</v>
      </c>
      <c r="D24" s="27" t="s">
        <v>51</v>
      </c>
      <c r="E24" s="5" t="s">
        <v>47</v>
      </c>
      <c r="F24" s="28">
        <v>15000</v>
      </c>
      <c r="G24" s="21">
        <v>0.23</v>
      </c>
      <c r="H24" s="22">
        <f t="shared" si="4"/>
        <v>12195.121951219513</v>
      </c>
      <c r="I24" s="39">
        <f t="shared" si="3"/>
        <v>2856.4687305224538</v>
      </c>
      <c r="J24" s="30" t="s">
        <v>52</v>
      </c>
      <c r="K24" s="42" t="s">
        <v>15</v>
      </c>
      <c r="L24" s="5" t="s">
        <v>95</v>
      </c>
    </row>
    <row r="25" spans="1:12" ht="30" x14ac:dyDescent="0.25">
      <c r="A25" s="5" t="s">
        <v>38</v>
      </c>
      <c r="B25" s="26" t="s">
        <v>49</v>
      </c>
      <c r="C25" s="27" t="s">
        <v>56</v>
      </c>
      <c r="D25" s="27" t="s">
        <v>51</v>
      </c>
      <c r="E25" s="5" t="s">
        <v>47</v>
      </c>
      <c r="F25" s="28">
        <v>60000</v>
      </c>
      <c r="G25" s="21">
        <v>0.23</v>
      </c>
      <c r="H25" s="22">
        <f t="shared" si="4"/>
        <v>48780.487804878052</v>
      </c>
      <c r="I25" s="39">
        <f t="shared" si="3"/>
        <v>11425.874922089815</v>
      </c>
      <c r="J25" s="30" t="s">
        <v>52</v>
      </c>
      <c r="K25" s="42" t="s">
        <v>23</v>
      </c>
      <c r="L25" s="5" t="s">
        <v>95</v>
      </c>
    </row>
    <row r="26" spans="1:12" ht="30" x14ac:dyDescent="0.25">
      <c r="A26" s="5" t="s">
        <v>39</v>
      </c>
      <c r="B26" s="26" t="s">
        <v>49</v>
      </c>
      <c r="C26" s="27" t="s">
        <v>57</v>
      </c>
      <c r="D26" s="27" t="s">
        <v>51</v>
      </c>
      <c r="E26" s="5" t="s">
        <v>47</v>
      </c>
      <c r="F26" s="28">
        <v>270000</v>
      </c>
      <c r="G26" s="21">
        <v>0.23</v>
      </c>
      <c r="H26" s="22">
        <f t="shared" si="4"/>
        <v>219512.19512195123</v>
      </c>
      <c r="I26" s="39">
        <f t="shared" si="3"/>
        <v>51416.43714940417</v>
      </c>
      <c r="J26" s="30" t="s">
        <v>52</v>
      </c>
      <c r="K26" s="42" t="s">
        <v>53</v>
      </c>
      <c r="L26" s="5" t="s">
        <v>95</v>
      </c>
    </row>
    <row r="27" spans="1:12" ht="30" x14ac:dyDescent="0.25">
      <c r="A27" s="5" t="s">
        <v>40</v>
      </c>
      <c r="B27" s="5" t="s">
        <v>58</v>
      </c>
      <c r="C27" s="9" t="s">
        <v>60</v>
      </c>
      <c r="D27" s="9" t="s">
        <v>61</v>
      </c>
      <c r="E27" s="5" t="s">
        <v>47</v>
      </c>
      <c r="F27" s="35">
        <v>120000</v>
      </c>
      <c r="G27" s="32">
        <v>0.23</v>
      </c>
      <c r="H27" s="22">
        <f t="shared" si="4"/>
        <v>97560.975609756104</v>
      </c>
      <c r="I27" s="39">
        <f t="shared" si="3"/>
        <v>22851.749844179631</v>
      </c>
      <c r="J27" s="34" t="s">
        <v>59</v>
      </c>
      <c r="K27" s="10" t="s">
        <v>23</v>
      </c>
      <c r="L27" s="5" t="s">
        <v>95</v>
      </c>
    </row>
    <row r="28" spans="1:12" ht="30" x14ac:dyDescent="0.25">
      <c r="A28" s="5" t="s">
        <v>41</v>
      </c>
      <c r="B28" s="5" t="s">
        <v>58</v>
      </c>
      <c r="C28" s="9" t="s">
        <v>60</v>
      </c>
      <c r="D28" s="9" t="s">
        <v>62</v>
      </c>
      <c r="E28" s="5" t="s">
        <v>47</v>
      </c>
      <c r="F28" s="35">
        <v>165000</v>
      </c>
      <c r="G28" s="32">
        <v>0.23</v>
      </c>
      <c r="H28" s="22">
        <f t="shared" si="4"/>
        <v>134146.34146341463</v>
      </c>
      <c r="I28" s="39">
        <f t="shared" si="3"/>
        <v>31421.15603574699</v>
      </c>
      <c r="J28" s="34" t="s">
        <v>59</v>
      </c>
      <c r="K28" s="10" t="s">
        <v>23</v>
      </c>
      <c r="L28" s="5" t="s">
        <v>95</v>
      </c>
    </row>
    <row r="29" spans="1:12" ht="28.5" customHeight="1" x14ac:dyDescent="0.25">
      <c r="A29" s="5" t="s">
        <v>84</v>
      </c>
      <c r="B29" s="5" t="s">
        <v>63</v>
      </c>
      <c r="C29" s="9" t="s">
        <v>64</v>
      </c>
      <c r="D29" s="9" t="s">
        <v>65</v>
      </c>
      <c r="E29" s="5" t="s">
        <v>47</v>
      </c>
      <c r="F29" s="35">
        <v>498150</v>
      </c>
      <c r="G29" s="32">
        <v>0.23</v>
      </c>
      <c r="H29" s="22">
        <f t="shared" si="4"/>
        <v>405000</v>
      </c>
      <c r="I29" s="39">
        <f t="shared" si="3"/>
        <v>94863.326540650683</v>
      </c>
      <c r="J29" s="34" t="s">
        <v>66</v>
      </c>
      <c r="K29" s="10" t="s">
        <v>53</v>
      </c>
      <c r="L29" s="5" t="s">
        <v>97</v>
      </c>
    </row>
    <row r="30" spans="1:12" ht="30" x14ac:dyDescent="0.25">
      <c r="A30" s="5" t="s">
        <v>85</v>
      </c>
      <c r="B30" s="5" t="s">
        <v>63</v>
      </c>
      <c r="C30" s="9" t="s">
        <v>67</v>
      </c>
      <c r="D30" s="9" t="s">
        <v>65</v>
      </c>
      <c r="E30" s="5" t="s">
        <v>47</v>
      </c>
      <c r="F30" s="35">
        <v>295815</v>
      </c>
      <c r="G30" s="32">
        <v>0.23</v>
      </c>
      <c r="H30" s="22">
        <f t="shared" si="4"/>
        <v>240500</v>
      </c>
      <c r="I30" s="39">
        <f t="shared" si="3"/>
        <v>56332.419834633307</v>
      </c>
      <c r="J30" s="34" t="s">
        <v>66</v>
      </c>
      <c r="K30" s="10" t="s">
        <v>53</v>
      </c>
      <c r="L30" s="5" t="s">
        <v>97</v>
      </c>
    </row>
    <row r="31" spans="1:12" ht="30" x14ac:dyDescent="0.25">
      <c r="A31" s="5" t="s">
        <v>86</v>
      </c>
      <c r="B31" s="5" t="s">
        <v>63</v>
      </c>
      <c r="C31" s="9" t="s">
        <v>68</v>
      </c>
      <c r="D31" s="9" t="s">
        <v>65</v>
      </c>
      <c r="E31" s="5" t="s">
        <v>47</v>
      </c>
      <c r="F31" s="35">
        <v>331793</v>
      </c>
      <c r="G31" s="32">
        <v>0.23</v>
      </c>
      <c r="H31" s="22">
        <f t="shared" si="4"/>
        <v>269750.40650406503</v>
      </c>
      <c r="I31" s="39">
        <f t="shared" si="3"/>
        <v>63183.75530041576</v>
      </c>
      <c r="J31" s="34" t="s">
        <v>66</v>
      </c>
      <c r="K31" s="10" t="s">
        <v>53</v>
      </c>
      <c r="L31" s="5" t="s">
        <v>97</v>
      </c>
    </row>
    <row r="32" spans="1:12" ht="30" x14ac:dyDescent="0.25">
      <c r="A32" s="5" t="s">
        <v>87</v>
      </c>
      <c r="B32" s="5" t="s">
        <v>69</v>
      </c>
      <c r="C32" s="9" t="s">
        <v>71</v>
      </c>
      <c r="D32" s="9" t="s">
        <v>71</v>
      </c>
      <c r="E32" s="5" t="s">
        <v>47</v>
      </c>
      <c r="F32" s="35">
        <v>15000</v>
      </c>
      <c r="G32" s="32">
        <v>0.23</v>
      </c>
      <c r="H32" s="22">
        <f t="shared" si="4"/>
        <v>12195.121951219513</v>
      </c>
      <c r="I32" s="39">
        <f t="shared" si="3"/>
        <v>2856.4687305224538</v>
      </c>
      <c r="J32" s="38" t="s">
        <v>70</v>
      </c>
      <c r="K32" s="10" t="s">
        <v>15</v>
      </c>
      <c r="L32" s="5" t="s">
        <v>95</v>
      </c>
    </row>
    <row r="33" spans="1:12" x14ac:dyDescent="0.25">
      <c r="A33" s="5" t="s">
        <v>88</v>
      </c>
      <c r="B33" s="5" t="s">
        <v>69</v>
      </c>
      <c r="C33" s="9" t="s">
        <v>72</v>
      </c>
      <c r="D33" s="9" t="s">
        <v>72</v>
      </c>
      <c r="E33" s="5" t="s">
        <v>47</v>
      </c>
      <c r="F33" s="35">
        <v>350000</v>
      </c>
      <c r="G33" s="32">
        <v>0.23</v>
      </c>
      <c r="H33" s="22">
        <f t="shared" si="4"/>
        <v>284552.84552845528</v>
      </c>
      <c r="I33" s="39">
        <f t="shared" si="3"/>
        <v>66650.937045523911</v>
      </c>
      <c r="J33" s="38" t="s">
        <v>73</v>
      </c>
      <c r="K33" s="10" t="s">
        <v>53</v>
      </c>
      <c r="L33" s="5" t="s">
        <v>95</v>
      </c>
    </row>
    <row r="34" spans="1:12" ht="45" x14ac:dyDescent="0.25">
      <c r="A34" s="5" t="s">
        <v>89</v>
      </c>
      <c r="B34" s="5" t="s">
        <v>74</v>
      </c>
      <c r="C34" s="9" t="s">
        <v>75</v>
      </c>
      <c r="D34" s="9" t="s">
        <v>76</v>
      </c>
      <c r="E34" s="5" t="s">
        <v>47</v>
      </c>
      <c r="F34" s="35">
        <v>12989</v>
      </c>
      <c r="G34" s="32">
        <v>0.23</v>
      </c>
      <c r="H34" s="22">
        <f t="shared" si="4"/>
        <v>10560.162601626016</v>
      </c>
      <c r="I34" s="39">
        <f t="shared" si="3"/>
        <v>2473.5114893837435</v>
      </c>
      <c r="J34" s="38" t="s">
        <v>66</v>
      </c>
      <c r="K34" s="10" t="s">
        <v>53</v>
      </c>
      <c r="L34" s="5" t="s">
        <v>96</v>
      </c>
    </row>
    <row r="35" spans="1:12" ht="30" x14ac:dyDescent="0.25">
      <c r="A35" s="5" t="s">
        <v>90</v>
      </c>
      <c r="B35" s="5" t="s">
        <v>74</v>
      </c>
      <c r="C35" s="9" t="s">
        <v>77</v>
      </c>
      <c r="D35" s="9" t="s">
        <v>78</v>
      </c>
      <c r="E35" s="5" t="s">
        <v>47</v>
      </c>
      <c r="F35" s="35">
        <v>3864</v>
      </c>
      <c r="G35" s="32">
        <v>0.23</v>
      </c>
      <c r="H35" s="22">
        <f t="shared" si="4"/>
        <v>3141.4634146341464</v>
      </c>
      <c r="I35" s="39">
        <f t="shared" si="3"/>
        <v>735.82634498258403</v>
      </c>
      <c r="J35" s="38" t="s">
        <v>66</v>
      </c>
      <c r="K35" s="10" t="s">
        <v>53</v>
      </c>
      <c r="L35" s="5" t="s">
        <v>96</v>
      </c>
    </row>
    <row r="36" spans="1:12" x14ac:dyDescent="0.25">
      <c r="A36" s="5" t="s">
        <v>91</v>
      </c>
      <c r="B36" s="44" t="s">
        <v>79</v>
      </c>
      <c r="C36" s="45" t="s">
        <v>82</v>
      </c>
      <c r="D36" s="46" t="s">
        <v>80</v>
      </c>
      <c r="E36" s="44" t="s">
        <v>47</v>
      </c>
      <c r="F36" s="47">
        <v>130000</v>
      </c>
      <c r="G36" s="58">
        <v>0.23</v>
      </c>
      <c r="H36" s="22">
        <f t="shared" si="4"/>
        <v>105691.05691056911</v>
      </c>
      <c r="I36" s="39">
        <f t="shared" si="3"/>
        <v>24756.0623311946</v>
      </c>
      <c r="J36" s="48" t="s">
        <v>81</v>
      </c>
      <c r="K36" s="49" t="s">
        <v>83</v>
      </c>
      <c r="L36" s="5" t="s">
        <v>94</v>
      </c>
    </row>
    <row r="37" spans="1:12" ht="30" x14ac:dyDescent="0.25">
      <c r="A37" s="50" t="s">
        <v>101</v>
      </c>
      <c r="B37" s="50" t="s">
        <v>102</v>
      </c>
      <c r="C37" s="51" t="s">
        <v>103</v>
      </c>
      <c r="D37" s="51" t="s">
        <v>103</v>
      </c>
      <c r="E37" s="55" t="s">
        <v>47</v>
      </c>
      <c r="F37" s="52">
        <v>184500</v>
      </c>
      <c r="G37" s="53">
        <v>0.23</v>
      </c>
      <c r="H37" s="22">
        <f t="shared" si="4"/>
        <v>150000</v>
      </c>
      <c r="I37" s="52">
        <f t="shared" si="3"/>
        <v>35134.565385426176</v>
      </c>
      <c r="J37" s="50" t="s">
        <v>104</v>
      </c>
      <c r="K37" s="57" t="s">
        <v>23</v>
      </c>
      <c r="L37" s="54" t="s">
        <v>95</v>
      </c>
    </row>
    <row r="39" spans="1:12" x14ac:dyDescent="0.25">
      <c r="A39" t="s">
        <v>100</v>
      </c>
    </row>
    <row r="40" spans="1:12" x14ac:dyDescent="0.25">
      <c r="A40" t="s">
        <v>110</v>
      </c>
    </row>
    <row r="41" spans="1:12" x14ac:dyDescent="0.25">
      <c r="A41" t="s">
        <v>111</v>
      </c>
    </row>
  </sheetData>
  <mergeCells count="9">
    <mergeCell ref="F19:I19"/>
    <mergeCell ref="A6:L6"/>
    <mergeCell ref="A7:L7"/>
    <mergeCell ref="A18:L18"/>
    <mergeCell ref="A1:C1"/>
    <mergeCell ref="A2:C2"/>
    <mergeCell ref="A4:C4"/>
    <mergeCell ref="J1:L1"/>
    <mergeCell ref="F8:I8"/>
  </mergeCells>
  <pageMargins left="0.25" right="0.25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Kozyra</dc:creator>
  <cp:lastModifiedBy>Marta Kozyra</cp:lastModifiedBy>
  <cp:lastPrinted>2020-01-10T09:15:53Z</cp:lastPrinted>
  <dcterms:created xsi:type="dcterms:W3CDTF">2020-01-08T08:34:49Z</dcterms:created>
  <dcterms:modified xsi:type="dcterms:W3CDTF">2020-01-10T09:16:00Z</dcterms:modified>
</cp:coreProperties>
</file>